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ssessment" sheetId="1" r:id="rId5"/>
    <sheet state="visible" name="Results" sheetId="2" r:id="rId6"/>
  </sheets>
  <definedNames/>
  <calcPr/>
</workbook>
</file>

<file path=xl/sharedStrings.xml><?xml version="1.0" encoding="utf-8"?>
<sst xmlns="http://schemas.openxmlformats.org/spreadsheetml/2006/main" count="123" uniqueCount="123">
  <si>
    <t xml:space="preserve">The Complete SALVES Assessment: Discover Your Primary Core Drivers </t>
  </si>
  <si>
    <t>A Comprehensive Tool for High-Performing Christians Seeking Heart-Level Transformation</t>
  </si>
  <si>
    <t>Understanding Your Core Drivers</t>
  </si>
  <si>
    <t>How to Take This Assessment</t>
  </si>
  <si>
    <t>Over the last 30 years of counseling, coaching, and consulting, we’ve seen how much six core longings—Security, Acceptance, Love, Value, Enjoyment, and Significance—shape what we hope for, worry about, and work toward every day. Together, we call these the SALVES, and they’re not flaws to get rid of—they’re God-given hungers that can get wounded or twisted without His love at the center.
This assessment is here to help you spot your primary, secondary, and tertiary drivers so you can:
Get clearer on what really motivates your choices and reactions
Notice patterns in your relationships and daily work
Apply the Gospel more directly to your deepest needs
Build focused CHEW practices for genuine transformation</t>
  </si>
  <si>
    <t>Let’s get started!
This assessment has 90 questions. That might sound like a lot, but each question helps us capture what makes you unique, so we can get a clear picture of your individual drivers.
Just go through and rate each statement from 1 to 5 based on how true it feels for you:
1 = Never true
2 = Rarely true
3 = Sometimes true
4 = Usually true
5 = Always true
Try to answer honestly about how things have felt for you over the last 6–12 months. Don’t worry about what you “should” say—just go with your gut and respond authentically without overthinking.</t>
  </si>
  <si>
    <t>Optional: Contact Information</t>
  </si>
  <si>
    <t>Email Address</t>
  </si>
  <si>
    <t>First Name</t>
  </si>
  <si>
    <t>Key</t>
  </si>
  <si>
    <t>1 = Never True</t>
  </si>
  <si>
    <t>2 = Seldom True</t>
  </si>
  <si>
    <t>3 = Sometimes True</t>
  </si>
  <si>
    <t>4 = Usually True</t>
  </si>
  <si>
    <t>5 = Always True</t>
  </si>
  <si>
    <t>Assessment</t>
  </si>
  <si>
    <t>Response (1-5)</t>
  </si>
  <si>
    <t>1. I feel most energized and alive when I'm experiencing beauty, adventure, or genuine fun</t>
  </si>
  <si>
    <t>2. I worry about what people think of me even after positive interactions</t>
  </si>
  <si>
    <t>3. I often think about what legacy I'll leave and how I'll be remembered</t>
  </si>
  <si>
    <t>4. I often compare my achievements, abilities, or success to others around me</t>
  </si>
  <si>
    <t>5. Uncertainty about the future keeps me awake at night or causes significant anxiety</t>
  </si>
  <si>
    <t>6. I feel most fulfilled when I'm in deep, meaningful relationships with others</t>
  </si>
  <si>
    <t>7. When I'm not excelling at something, I question my overall worth as a person</t>
  </si>
  <si>
    <t>8. Too much routine, duty, or "seriousness" makes me feel trapped or restless</t>
  </si>
  <si>
    <t>9. I feel anxious when entering new social or professional situations where I don't know anyone</t>
  </si>
  <si>
    <t>10. I feel most energized when working on projects that could impact many people's lives</t>
  </si>
  <si>
    <t>11. When making decisions, I focus heavily on potential risks and worst-case scenarios</t>
  </si>
  <si>
    <t>12. Emotional distance from people I care about is particularly painful for me</t>
  </si>
  <si>
    <t xml:space="preserve">13. When life feels gray or joyless, my motivation and energy drop dramatically </t>
  </si>
  <si>
    <t>14. When someone doesn't respond to my text/call/email quickly, I assume I've done something wrong</t>
  </si>
  <si>
    <t>15. I feel most confident about myself when I'm performing well or achieving goals</t>
  </si>
  <si>
    <t>16. Small, routine tasks feel unsatisfying unless I can connect them to a larger purpose</t>
  </si>
  <si>
    <t>17. I prefer jobs/relationships/living situations that offer predictability and stability</t>
  </si>
  <si>
    <t>18. I often prioritize others' emotional needs over my own practical needs</t>
  </si>
  <si>
    <t>19. Criticism or feedback from others affects me more deeply than it seems to affect most people</t>
  </si>
  <si>
    <t>20. Environments or seasons that lack joy, creativity, or beauty drain me significantly</t>
  </si>
  <si>
    <t>21. Criticism or failure affects me more deeply than it seems to affect most people</t>
  </si>
  <si>
    <t>22. I feel anxious when I'm not sure if my work is making a meaningful difference</t>
  </si>
  <si>
    <t>23. I worry about whether people would still choose me if I stopped meeting their needs</t>
  </si>
  <si>
    <t>24. I feel responsible for ensuring my family/team/organization is protected and provided for</t>
  </si>
  <si>
    <t>25. I change how I act or what I say based on who I'm with</t>
  </si>
  <si>
    <t>26. I tend to notice and appreciate beauty, humor, and delightful moments more than others</t>
  </si>
  <si>
    <t>27. I need recognition or affirmation from others to feel good about my contributions</t>
  </si>
  <si>
    <t>28. Others often look to me for vision, direction, or leadership in important matters</t>
  </si>
  <si>
    <t>29. Major life changes (moves, job transitions, etc.) are particularly stressful for me</t>
  </si>
  <si>
    <t>30. When someone I love seems withdrawn or distant, I assume I've done something wrong</t>
  </si>
  <si>
    <t>31. I often say "yes" to requests or invitations when I'd prefer to say "no"</t>
  </si>
  <si>
    <t>32. I often feel guilty for wanting life to be more enjoyable or pleasurable</t>
  </si>
  <si>
    <t>33. I have difficulty relaxing or celebrating because I'm focused on the next goal</t>
  </si>
  <si>
    <t>34. I get restless or frustrated when life feels too ordinary or safe</t>
  </si>
  <si>
    <t>35. I feel lonely or empty when I'm not experiencing strong emotional connection</t>
  </si>
  <si>
    <t>36. I find myself trying to control circumstances to avoid feeling vulnerable</t>
  </si>
  <si>
    <t>37. Being left out of social events or work decisions is particularly painful for me</t>
  </si>
  <si>
    <t>38. I struggle with the tension between wanting pleasure and feeling like I should deny myself</t>
  </si>
  <si>
    <t>39. Being seen as ordinary or average is particularly troubling to me</t>
  </si>
  <si>
    <t>40. I measure my success more by the impact I create than by personal comfort or security</t>
  </si>
  <si>
    <t>41. I tend to invest more deeply in relationships than others seem to</t>
  </si>
  <si>
    <t>42. Others often come to me for practical advice about planning and preparation</t>
  </si>
  <si>
    <t>43. I go out of my way to make sure others feel included and welcomed</t>
  </si>
  <si>
    <t>44. Others often look to me to bring fun, creativity, or lightness to difficult situations</t>
  </si>
  <si>
    <t>45. I often feel like I need to prove myself in new situations or relationships</t>
  </si>
  <si>
    <t>46. I feel called to do something significant with my life beyond just personal happiness</t>
  </si>
  <si>
    <t>47. Being truly known and understood is more important to me than being respected</t>
  </si>
  <si>
    <t>48.  I struggle to relax or enjoy life when there are unresolved uncertainties</t>
  </si>
  <si>
    <t>49. I have a hard time being direct or assertive because I don't want to upset people</t>
  </si>
  <si>
    <t>50. I feel conflicted about whether seeking enjoyment is selfish or unspiritual</t>
  </si>
  <si>
    <t>51. My mood and self-perception fluctuate based on my performance in key areas</t>
  </si>
  <si>
    <t>52. When I'm not using my gifts in ways that matter, I feel like I'm wasting my potential</t>
  </si>
  <si>
    <t>53. I struggle when friends or family members don't seem to need me emotionally</t>
  </si>
  <si>
    <t>54. My mood is significantly affected by external circumstances beyond my control</t>
  </si>
  <si>
    <t>55. My mood is significantly affected by how others treat me or respond to me</t>
  </si>
  <si>
    <t>56. My mood is significantly affected by whether I have opportunities for delight and pleasure</t>
  </si>
  <si>
    <t>57. I tend to overwork or over-prepare because I fear being seen as inadequate</t>
  </si>
  <si>
    <t>58. I tend to take on leadership roles even when I don't necessarily want the responsibility</t>
  </si>
  <si>
    <t>59. My mood is significantly affected by the emotional climate of my relationships</t>
  </si>
  <si>
    <t>60. I have detailed backup plans for most areas of my life</t>
  </si>
  <si>
    <t>61. I often apologize even when I haven't done anything wrong</t>
  </si>
  <si>
    <t>62. I tend to avoid or postpone tasks that feel boring, mundane, or joyless</t>
  </si>
  <si>
    <t>63. I struggle with imposter syndrome—feeling like people overestimate my abilities</t>
  </si>
  <si>
    <t>64. I struggle with tasks or seasons that don't seem to serve a greater purpose</t>
  </si>
  <si>
    <t>65. I often put my own needs aside to maintain harmony in important relationships</t>
  </si>
  <si>
    <t>66. I feel most comfortable when I can see a clear path forward</t>
  </si>
  <si>
    <t>67. I prefer group consensus over making independent decisions</t>
  </si>
  <si>
    <t>68. I feel most connected to God when experiencing beauty, worship, or celebration</t>
  </si>
  <si>
    <t>69. I find it hard to receive compliments because I focus on what I still need to improve</t>
  </si>
  <si>
    <t>70. I feel most fulfilled when I can see how my efforts are changing people's lives</t>
  </si>
  <si>
    <t>71. I feel most loved when someone chooses to spend quality time with me</t>
  </si>
  <si>
    <t>72. Financial discussions or decisions create more stress for me than for most people</t>
  </si>
  <si>
    <t>73. I feel most comfortable when everyone around me seems to like and approve of me</t>
  </si>
  <si>
    <t>74. I often feel like I'm supposed to be content with duty but I long for more</t>
  </si>
  <si>
    <t>75. When someone else excels at something I do, I feel threatened or diminished</t>
  </si>
  <si>
    <t>76. I often feel the weight of responsibility for outcomes and results</t>
  </si>
  <si>
    <t>77. I have a hard time ending relationships even when they're unhealthy</t>
  </si>
  <si>
    <t>78. I tend to be cautious about new opportunities or experiences</t>
  </si>
  <si>
    <t>79. I tend to avoid people or situations where I might be judged or rejected</t>
  </si>
  <si>
    <t>80. I find myself either rigidly avoiding pleasure or feeling guilty after enjoying something</t>
  </si>
  <si>
    <t>81. I derive significant identity and satisfaction from being recognized as competent</t>
  </si>
  <si>
    <t>82. I have difficulty enjoying simple pleasures when I feel like there's important work to be done</t>
  </si>
  <si>
    <t>83. I tend to read emotional meaning into others' actions, words, or expressions</t>
  </si>
  <si>
    <t>84. I find it difficult to trust others with important responsibilities</t>
  </si>
  <si>
    <t>85. I find myself working extra hard to prove my worth in relationships or at work</t>
  </si>
  <si>
    <t>86. When I can't find ways to enjoy my work or relationships, I consider making major changes</t>
  </si>
  <si>
    <t>87. I tend to judge my day or week based on what I accomplished or achieved</t>
  </si>
  <si>
    <t>88. My mood and motivation are significantly affected by whether I feel my life has meaning</t>
  </si>
  <si>
    <t>89. I find myself working to be indispensable to the people I love most</t>
  </si>
  <si>
    <t>90. I feel most at peace when my finances are in order and I have emergency savings</t>
  </si>
  <si>
    <t>Congrats - you have finished your assessment! Click on the "Results" tab at the bottom of the screen to view your results.</t>
  </si>
  <si>
    <t>Your Results</t>
  </si>
  <si>
    <r>
      <rPr>
        <rFont val="Open Sans"/>
      </rPr>
      <t xml:space="preserve">Thank you for completing the SALVES Assessment!  
This tab provides a summary of your results, organized by the six core drivers. Your top three drivers are highlighted below. Remember, there are no "right" or "wrong" answers—this assessment simply reflects what uniquely motivates you. Each core driver carries its own blend of strengths and challenges.  
For easier reading, you can print this tab in portrait mode. We recommend saving or printing this sheet for your records.  
If you have any questions about your results or would like to explore further coaching opportunities, please don't hesitate to contact us at info@1stprinciplegroup.com, or </t>
    </r>
    <r>
      <rPr>
        <rFont val="Open Sans"/>
        <color rgb="FF1155CC"/>
        <u/>
      </rPr>
      <t>via our website.</t>
    </r>
  </si>
  <si>
    <t>Core Driver</t>
  </si>
  <si>
    <t>Score</t>
  </si>
  <si>
    <t>Security</t>
  </si>
  <si>
    <t>Acceptance</t>
  </si>
  <si>
    <t>Love</t>
  </si>
  <si>
    <t>Value</t>
  </si>
  <si>
    <t>Enjoyment</t>
  </si>
  <si>
    <t>Significance</t>
  </si>
  <si>
    <t>Your Top 3 Drivers</t>
  </si>
  <si>
    <t>More Info On Your Driver</t>
  </si>
  <si>
    <t>Primary Core Driver</t>
  </si>
  <si>
    <t>Secondary Core Driver</t>
  </si>
  <si>
    <t>Tertiary Core Drvier</t>
  </si>
</sst>
</file>

<file path=xl/styles.xml><?xml version="1.0" encoding="utf-8"?>
<styleSheet xmlns="http://schemas.openxmlformats.org/spreadsheetml/2006/main" xmlns:x14ac="http://schemas.microsoft.com/office/spreadsheetml/2009/9/ac" xmlns:mc="http://schemas.openxmlformats.org/markup-compatibility/2006">
  <fonts count="15">
    <font>
      <sz val="10.0"/>
      <color rgb="FF000000"/>
      <name val="Arial"/>
      <scheme val="minor"/>
    </font>
    <font>
      <b/>
      <sz val="16.0"/>
      <color rgb="FFFFFFFF"/>
      <name val="Poppins"/>
    </font>
    <font/>
    <font>
      <b/>
      <sz val="12.0"/>
      <color rgb="FFFFFFFF"/>
      <name val="Poppins"/>
    </font>
    <font>
      <sz val="10.0"/>
      <color theme="1"/>
      <name val="Open Sans"/>
    </font>
    <font>
      <color theme="1"/>
      <name val="Open Sans"/>
    </font>
    <font>
      <color theme="1"/>
      <name val="Arial"/>
      <scheme val="minor"/>
    </font>
    <font>
      <b/>
      <color theme="0"/>
      <name val="Poppins"/>
    </font>
    <font>
      <b/>
      <sz val="16.0"/>
      <color rgb="FFFFFFFF"/>
      <name val="Arial"/>
    </font>
    <font>
      <b/>
      <sz val="10.0"/>
      <color rgb="FFFFFFFF"/>
      <name val="Poppins"/>
    </font>
    <font>
      <b/>
      <sz val="16.0"/>
      <color theme="0"/>
      <name val="Poppins"/>
    </font>
    <font>
      <u/>
      <color rgb="FF0000FF"/>
      <name val="Open Sans"/>
    </font>
    <font>
      <b/>
      <sz val="12.0"/>
      <color theme="0"/>
      <name val="Poppins"/>
    </font>
    <font>
      <b/>
      <sz val="12.0"/>
      <color theme="1"/>
      <name val="Poppins"/>
    </font>
    <font>
      <u/>
      <color rgb="FF1155CC"/>
      <name val="Open Sans"/>
    </font>
  </fonts>
  <fills count="7">
    <fill>
      <patternFill patternType="none"/>
    </fill>
    <fill>
      <patternFill patternType="lightGray"/>
    </fill>
    <fill>
      <patternFill patternType="solid">
        <fgColor rgb="FF3A3E60"/>
        <bgColor rgb="FF3A3E60"/>
      </patternFill>
    </fill>
    <fill>
      <patternFill patternType="solid">
        <fgColor rgb="FFFAA71D"/>
        <bgColor rgb="FFFAA71D"/>
      </patternFill>
    </fill>
    <fill>
      <patternFill patternType="solid">
        <fgColor rgb="FFF6D984"/>
        <bgColor rgb="FFF6D984"/>
      </patternFill>
    </fill>
    <fill>
      <patternFill patternType="solid">
        <fgColor rgb="FF050087"/>
        <bgColor rgb="FF050087"/>
      </patternFill>
    </fill>
    <fill>
      <patternFill patternType="solid">
        <fgColor rgb="FFEFEFEF"/>
        <bgColor rgb="FFEFEFEF"/>
      </patternFill>
    </fill>
  </fills>
  <borders count="13">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border>
    <border>
      <right style="thin">
        <color rgb="FF000000"/>
      </right>
    </border>
  </borders>
  <cellStyleXfs count="1">
    <xf borderId="0" fillId="0" fontId="0" numFmtId="0" applyAlignment="1" applyFont="1"/>
  </cellStyleXfs>
  <cellXfs count="48">
    <xf borderId="0" fillId="0" fontId="0" numFmtId="0" xfId="0" applyAlignment="1" applyFont="1">
      <alignment readingOrder="0" shrinkToFit="0" vertical="bottom" wrapText="0"/>
    </xf>
    <xf borderId="1" fillId="2" fontId="1" numFmtId="0" xfId="0" applyAlignment="1" applyBorder="1" applyFill="1" applyFont="1">
      <alignment horizontal="center" readingOrder="0" vertical="center"/>
    </xf>
    <xf borderId="2" fillId="0" fontId="2" numFmtId="0" xfId="0" applyBorder="1" applyFont="1"/>
    <xf borderId="3" fillId="0" fontId="2" numFmtId="0" xfId="0" applyBorder="1" applyFont="1"/>
    <xf borderId="4" fillId="2" fontId="3" numFmtId="0" xfId="0" applyAlignment="1" applyBorder="1" applyFont="1">
      <alignment horizontal="center" readingOrder="0" vertical="center"/>
    </xf>
    <xf borderId="5" fillId="0" fontId="2" numFmtId="0" xfId="0" applyBorder="1" applyFont="1"/>
    <xf borderId="6" fillId="0" fontId="2" numFmtId="0" xfId="0" applyBorder="1" applyFont="1"/>
    <xf borderId="7" fillId="3" fontId="3" numFmtId="0" xfId="0" applyAlignment="1" applyBorder="1" applyFill="1" applyFont="1">
      <alignment horizontal="center" readingOrder="0" vertical="center"/>
    </xf>
    <xf borderId="8" fillId="0" fontId="2" numFmtId="0" xfId="0" applyBorder="1" applyFont="1"/>
    <xf borderId="9" fillId="0" fontId="2" numFmtId="0" xfId="0" applyBorder="1" applyFont="1"/>
    <xf borderId="4" fillId="0" fontId="4" numFmtId="0" xfId="0" applyAlignment="1" applyBorder="1" applyFont="1">
      <alignment readingOrder="0" shrinkToFit="0" vertical="top" wrapText="1"/>
    </xf>
    <xf borderId="4" fillId="0" fontId="5" numFmtId="0" xfId="0" applyAlignment="1" applyBorder="1" applyFont="1">
      <alignment readingOrder="0" shrinkToFit="0" vertical="top" wrapText="1"/>
    </xf>
    <xf borderId="1" fillId="3" fontId="3" numFmtId="0" xfId="0" applyAlignment="1" applyBorder="1" applyFont="1">
      <alignment horizontal="center" readingOrder="0"/>
    </xf>
    <xf borderId="7" fillId="0" fontId="5" numFmtId="0" xfId="0" applyAlignment="1" applyBorder="1" applyFont="1">
      <alignment horizontal="center" readingOrder="0"/>
    </xf>
    <xf borderId="8" fillId="4" fontId="6" numFmtId="0" xfId="0" applyAlignment="1" applyBorder="1" applyFill="1" applyFont="1">
      <alignment horizontal="center" readingOrder="0"/>
    </xf>
    <xf borderId="0" fillId="0" fontId="6" numFmtId="0" xfId="0" applyAlignment="1" applyFont="1">
      <alignment horizontal="center" readingOrder="0"/>
    </xf>
    <xf borderId="7" fillId="3" fontId="7" numFmtId="0" xfId="0" applyAlignment="1" applyBorder="1" applyFont="1">
      <alignment horizontal="center" readingOrder="0"/>
    </xf>
    <xf borderId="0" fillId="0" fontId="7" numFmtId="0" xfId="0" applyAlignment="1" applyFont="1">
      <alignment horizontal="center" readingOrder="0"/>
    </xf>
    <xf borderId="10" fillId="0" fontId="5" numFmtId="0" xfId="0" applyAlignment="1" applyBorder="1" applyFont="1">
      <alignment horizontal="center" readingOrder="0" shrinkToFit="0" vertical="center" wrapText="1"/>
    </xf>
    <xf borderId="0" fillId="0" fontId="6" numFmtId="0" xfId="0" applyAlignment="1" applyFont="1">
      <alignment shrinkToFit="0" wrapText="1"/>
    </xf>
    <xf borderId="1" fillId="5" fontId="8" numFmtId="0" xfId="0" applyAlignment="1" applyBorder="1" applyFill="1" applyFont="1">
      <alignment horizontal="center" readingOrder="0" shrinkToFit="0" vertical="bottom" wrapText="1"/>
    </xf>
    <xf borderId="3" fillId="5" fontId="3" numFmtId="0" xfId="0" applyAlignment="1" applyBorder="1" applyFont="1">
      <alignment readingOrder="0" shrinkToFit="0" wrapText="1"/>
    </xf>
    <xf borderId="0" fillId="0" fontId="3" numFmtId="0" xfId="0" applyAlignment="1" applyFont="1">
      <alignment readingOrder="0"/>
    </xf>
    <xf borderId="7" fillId="6" fontId="5" numFmtId="0" xfId="0" applyAlignment="1" applyBorder="1" applyFill="1" applyFont="1">
      <alignment horizontal="left" readingOrder="0" shrinkToFit="0" vertical="center" wrapText="1"/>
    </xf>
    <xf borderId="9" fillId="4" fontId="5" numFmtId="0" xfId="0" applyAlignment="1" applyBorder="1" applyFont="1">
      <alignment horizontal="center" readingOrder="0" vertical="center"/>
    </xf>
    <xf borderId="4" fillId="0" fontId="5" numFmtId="0" xfId="0" applyAlignment="1" applyBorder="1" applyFont="1">
      <alignment horizontal="left" readingOrder="0" shrinkToFit="0" vertical="center" wrapText="1"/>
    </xf>
    <xf borderId="6" fillId="4" fontId="5" numFmtId="0" xfId="0" applyAlignment="1" applyBorder="1" applyFont="1">
      <alignment horizontal="center" readingOrder="0" vertical="center"/>
    </xf>
    <xf borderId="7" fillId="0" fontId="5" numFmtId="0" xfId="0" applyAlignment="1" applyBorder="1" applyFont="1">
      <alignment horizontal="left" readingOrder="0" shrinkToFit="0" vertical="center" wrapText="1"/>
    </xf>
    <xf borderId="7" fillId="0" fontId="5" numFmtId="0" xfId="0" applyAlignment="1" applyBorder="1" applyFont="1">
      <alignment horizontal="left" readingOrder="0" vertical="center"/>
    </xf>
    <xf borderId="7" fillId="6" fontId="5" numFmtId="0" xfId="0" applyAlignment="1" applyBorder="1" applyFont="1">
      <alignment horizontal="left" readingOrder="0" vertical="center"/>
    </xf>
    <xf borderId="0" fillId="2" fontId="9" numFmtId="0" xfId="0" applyAlignment="1" applyFont="1">
      <alignment horizontal="center" readingOrder="0"/>
    </xf>
    <xf borderId="0" fillId="2" fontId="10" numFmtId="0" xfId="0" applyAlignment="1" applyFont="1">
      <alignment horizontal="center" readingOrder="0" vertical="center"/>
    </xf>
    <xf borderId="7" fillId="0" fontId="11" numFmtId="0" xfId="0" applyAlignment="1" applyBorder="1" applyFont="1">
      <alignment readingOrder="0" shrinkToFit="0" wrapText="1"/>
    </xf>
    <xf borderId="0" fillId="0" fontId="6" numFmtId="0" xfId="0" applyAlignment="1" applyFont="1">
      <alignment readingOrder="0"/>
    </xf>
    <xf borderId="1" fillId="3" fontId="12" numFmtId="0" xfId="0" applyAlignment="1" applyBorder="1" applyFont="1">
      <alignment horizontal="center" readingOrder="0" vertical="center"/>
    </xf>
    <xf borderId="3" fillId="3" fontId="12" numFmtId="0" xfId="0" applyAlignment="1" applyBorder="1" applyFont="1">
      <alignment horizontal="center" readingOrder="0" vertical="center"/>
    </xf>
    <xf borderId="0" fillId="0" fontId="12" numFmtId="0" xfId="0" applyAlignment="1" applyFont="1">
      <alignment horizontal="center" readingOrder="0"/>
    </xf>
    <xf borderId="11" fillId="6" fontId="5" numFmtId="0" xfId="0" applyAlignment="1" applyBorder="1" applyFont="1">
      <alignment readingOrder="0"/>
    </xf>
    <xf borderId="12" fillId="6" fontId="5" numFmtId="0" xfId="0" applyAlignment="1" applyBorder="1" applyFont="1">
      <alignment horizontal="center" vertical="center"/>
    </xf>
    <xf borderId="11" fillId="0" fontId="5" numFmtId="0" xfId="0" applyAlignment="1" applyBorder="1" applyFont="1">
      <alignment readingOrder="0"/>
    </xf>
    <xf borderId="12" fillId="0" fontId="5" numFmtId="0" xfId="0" applyAlignment="1" applyBorder="1" applyFont="1">
      <alignment horizontal="center" vertical="center"/>
    </xf>
    <xf borderId="4" fillId="0" fontId="5" numFmtId="0" xfId="0" applyAlignment="1" applyBorder="1" applyFont="1">
      <alignment readingOrder="0"/>
    </xf>
    <xf borderId="6" fillId="0" fontId="5" numFmtId="0" xfId="0" applyAlignment="1" applyBorder="1" applyFont="1">
      <alignment horizontal="center" vertical="center"/>
    </xf>
    <xf borderId="0" fillId="2" fontId="1" numFmtId="0" xfId="0" applyAlignment="1" applyFont="1">
      <alignment horizontal="center" readingOrder="0" vertical="center"/>
    </xf>
    <xf borderId="8" fillId="0" fontId="13" numFmtId="0" xfId="0" applyAlignment="1" applyBorder="1" applyFont="1">
      <alignment horizontal="center" vertical="center"/>
    </xf>
    <xf borderId="8" fillId="0" fontId="5" numFmtId="0" xfId="0" applyAlignment="1" applyBorder="1" applyFont="1">
      <alignment shrinkToFit="0" vertical="center" wrapText="1"/>
    </xf>
    <xf borderId="10" fillId="0" fontId="14" numFmtId="0" xfId="0" applyAlignment="1" applyBorder="1" applyFont="1">
      <alignment shrinkToFit="0" vertical="center" wrapText="1"/>
    </xf>
    <xf borderId="7" fillId="3" fontId="12" numFmtId="0" xfId="0" applyAlignment="1" applyBorder="1" applyFont="1">
      <alignment horizontal="center" readingOrder="0"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www.1stprincplegroup.com/" TargetMode="External"/><Relationship Id="rId2"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6" max="6" width="22.88"/>
  </cols>
  <sheetData>
    <row r="1" ht="36.75" customHeight="1">
      <c r="A1" s="1" t="s">
        <v>0</v>
      </c>
      <c r="B1" s="2"/>
      <c r="C1" s="2"/>
      <c r="D1" s="2"/>
      <c r="E1" s="2"/>
      <c r="F1" s="2"/>
      <c r="G1" s="2"/>
      <c r="H1" s="3"/>
    </row>
    <row r="2" ht="33.75" customHeight="1">
      <c r="A2" s="4" t="s">
        <v>1</v>
      </c>
      <c r="B2" s="5"/>
      <c r="C2" s="5"/>
      <c r="D2" s="5"/>
      <c r="E2" s="5"/>
      <c r="F2" s="5"/>
      <c r="G2" s="5"/>
      <c r="H2" s="6"/>
    </row>
    <row r="3" ht="16.5" customHeight="1"/>
    <row r="4" ht="32.25" customHeight="1">
      <c r="A4" s="7" t="s">
        <v>2</v>
      </c>
      <c r="B4" s="8"/>
      <c r="C4" s="8"/>
      <c r="D4" s="9"/>
      <c r="E4" s="7" t="s">
        <v>3</v>
      </c>
      <c r="F4" s="8"/>
      <c r="G4" s="8"/>
      <c r="H4" s="9"/>
    </row>
    <row r="5" ht="234.0" customHeight="1">
      <c r="A5" s="10" t="s">
        <v>4</v>
      </c>
      <c r="B5" s="5"/>
      <c r="C5" s="5"/>
      <c r="D5" s="6"/>
      <c r="E5" s="11" t="s">
        <v>5</v>
      </c>
      <c r="F5" s="5"/>
      <c r="G5" s="5"/>
      <c r="H5" s="6"/>
    </row>
    <row r="7">
      <c r="A7" s="12" t="s">
        <v>6</v>
      </c>
      <c r="B7" s="2"/>
      <c r="C7" s="2"/>
      <c r="D7" s="2"/>
      <c r="E7" s="2"/>
      <c r="F7" s="2"/>
      <c r="G7" s="3"/>
    </row>
    <row r="8">
      <c r="A8" s="13" t="s">
        <v>7</v>
      </c>
      <c r="B8" s="14"/>
      <c r="C8" s="9"/>
      <c r="D8" s="13" t="s">
        <v>8</v>
      </c>
      <c r="E8" s="14"/>
      <c r="F8" s="8"/>
      <c r="G8" s="9"/>
    </row>
    <row r="9">
      <c r="A9" s="15"/>
      <c r="B9" s="15"/>
      <c r="C9" s="15"/>
      <c r="D9" s="15"/>
      <c r="E9" s="15"/>
      <c r="F9" s="15"/>
      <c r="G9" s="15"/>
    </row>
    <row r="10">
      <c r="A10" s="16" t="s">
        <v>9</v>
      </c>
      <c r="B10" s="8"/>
      <c r="C10" s="8"/>
      <c r="D10" s="8"/>
      <c r="E10" s="9"/>
      <c r="F10" s="17"/>
      <c r="G10" s="17"/>
    </row>
    <row r="11">
      <c r="A11" s="18" t="s">
        <v>10</v>
      </c>
      <c r="B11" s="18" t="s">
        <v>11</v>
      </c>
      <c r="C11" s="18" t="s">
        <v>12</v>
      </c>
      <c r="D11" s="18" t="s">
        <v>13</v>
      </c>
      <c r="E11" s="18" t="s">
        <v>14</v>
      </c>
      <c r="G11" s="19"/>
      <c r="H11" s="19"/>
      <c r="I11" s="19"/>
    </row>
    <row r="13">
      <c r="A13" s="20" t="s">
        <v>15</v>
      </c>
      <c r="B13" s="2"/>
      <c r="C13" s="2"/>
      <c r="D13" s="2"/>
      <c r="E13" s="2"/>
      <c r="F13" s="2"/>
      <c r="G13" s="21" t="s">
        <v>16</v>
      </c>
      <c r="H13" s="22"/>
    </row>
    <row r="14" ht="30.0" customHeight="1">
      <c r="A14" s="23" t="s">
        <v>17</v>
      </c>
      <c r="B14" s="8"/>
      <c r="C14" s="8"/>
      <c r="D14" s="8"/>
      <c r="E14" s="8"/>
      <c r="F14" s="8"/>
      <c r="G14" s="24"/>
    </row>
    <row r="15" ht="30.0" customHeight="1">
      <c r="A15" s="25" t="s">
        <v>18</v>
      </c>
      <c r="B15" s="5"/>
      <c r="C15" s="5"/>
      <c r="D15" s="5"/>
      <c r="E15" s="5"/>
      <c r="F15" s="5"/>
      <c r="G15" s="26"/>
    </row>
    <row r="16" ht="30.0" customHeight="1">
      <c r="A16" s="23" t="s">
        <v>19</v>
      </c>
      <c r="B16" s="8"/>
      <c r="C16" s="8"/>
      <c r="D16" s="8"/>
      <c r="E16" s="8"/>
      <c r="F16" s="8"/>
      <c r="G16" s="24"/>
    </row>
    <row r="17" ht="30.0" customHeight="1">
      <c r="A17" s="27" t="s">
        <v>20</v>
      </c>
      <c r="B17" s="8"/>
      <c r="C17" s="8"/>
      <c r="D17" s="8"/>
      <c r="E17" s="8"/>
      <c r="F17" s="8"/>
      <c r="G17" s="24"/>
    </row>
    <row r="18" ht="30.0" customHeight="1">
      <c r="A18" s="23" t="s">
        <v>21</v>
      </c>
      <c r="B18" s="8"/>
      <c r="C18" s="8"/>
      <c r="D18" s="8"/>
      <c r="E18" s="8"/>
      <c r="F18" s="8"/>
      <c r="G18" s="24"/>
    </row>
    <row r="19" ht="30.0" customHeight="1">
      <c r="A19" s="27" t="s">
        <v>22</v>
      </c>
      <c r="B19" s="8"/>
      <c r="C19" s="8"/>
      <c r="D19" s="8"/>
      <c r="E19" s="8"/>
      <c r="F19" s="8"/>
      <c r="G19" s="24"/>
    </row>
    <row r="20" ht="30.0" customHeight="1">
      <c r="A20" s="23" t="s">
        <v>23</v>
      </c>
      <c r="B20" s="8"/>
      <c r="C20" s="8"/>
      <c r="D20" s="8"/>
      <c r="E20" s="8"/>
      <c r="F20" s="8"/>
      <c r="G20" s="24"/>
    </row>
    <row r="21" ht="30.0" customHeight="1">
      <c r="A21" s="27" t="s">
        <v>24</v>
      </c>
      <c r="B21" s="8"/>
      <c r="C21" s="8"/>
      <c r="D21" s="8"/>
      <c r="E21" s="8"/>
      <c r="F21" s="8"/>
      <c r="G21" s="24"/>
    </row>
    <row r="22" ht="30.0" customHeight="1">
      <c r="A22" s="23" t="s">
        <v>25</v>
      </c>
      <c r="B22" s="8"/>
      <c r="C22" s="8"/>
      <c r="D22" s="8"/>
      <c r="E22" s="8"/>
      <c r="F22" s="8"/>
      <c r="G22" s="24"/>
    </row>
    <row r="23" ht="30.0" customHeight="1">
      <c r="A23" s="27" t="s">
        <v>26</v>
      </c>
      <c r="B23" s="8"/>
      <c r="C23" s="8"/>
      <c r="D23" s="8"/>
      <c r="E23" s="8"/>
      <c r="F23" s="8"/>
      <c r="G23" s="24"/>
    </row>
    <row r="24" ht="30.0" customHeight="1">
      <c r="A24" s="23" t="s">
        <v>27</v>
      </c>
      <c r="B24" s="8"/>
      <c r="C24" s="8"/>
      <c r="D24" s="8"/>
      <c r="E24" s="8"/>
      <c r="F24" s="8"/>
      <c r="G24" s="24"/>
    </row>
    <row r="25" ht="30.0" customHeight="1">
      <c r="A25" s="27" t="s">
        <v>28</v>
      </c>
      <c r="B25" s="8"/>
      <c r="C25" s="8"/>
      <c r="D25" s="8"/>
      <c r="E25" s="8"/>
      <c r="F25" s="8"/>
      <c r="G25" s="24"/>
    </row>
    <row r="26" ht="30.0" customHeight="1">
      <c r="A26" s="23" t="s">
        <v>29</v>
      </c>
      <c r="B26" s="8"/>
      <c r="C26" s="8"/>
      <c r="D26" s="8"/>
      <c r="E26" s="8"/>
      <c r="F26" s="8"/>
      <c r="G26" s="24"/>
    </row>
    <row r="27" ht="30.0" customHeight="1">
      <c r="A27" s="27" t="s">
        <v>30</v>
      </c>
      <c r="B27" s="8"/>
      <c r="C27" s="8"/>
      <c r="D27" s="8"/>
      <c r="E27" s="8"/>
      <c r="F27" s="8"/>
      <c r="G27" s="24"/>
    </row>
    <row r="28" ht="30.0" customHeight="1">
      <c r="A28" s="23" t="s">
        <v>31</v>
      </c>
      <c r="B28" s="8"/>
      <c r="C28" s="8"/>
      <c r="D28" s="8"/>
      <c r="E28" s="8"/>
      <c r="F28" s="8"/>
      <c r="G28" s="24"/>
    </row>
    <row r="29" ht="30.0" customHeight="1">
      <c r="A29" s="27" t="s">
        <v>32</v>
      </c>
      <c r="B29" s="8"/>
      <c r="C29" s="8"/>
      <c r="D29" s="8"/>
      <c r="E29" s="8"/>
      <c r="F29" s="8"/>
      <c r="G29" s="24"/>
    </row>
    <row r="30" ht="30.0" customHeight="1">
      <c r="A30" s="23" t="s">
        <v>33</v>
      </c>
      <c r="B30" s="8"/>
      <c r="C30" s="8"/>
      <c r="D30" s="8"/>
      <c r="E30" s="8"/>
      <c r="F30" s="8"/>
      <c r="G30" s="24"/>
    </row>
    <row r="31" ht="30.0" customHeight="1">
      <c r="A31" s="27" t="s">
        <v>34</v>
      </c>
      <c r="B31" s="8"/>
      <c r="C31" s="8"/>
      <c r="D31" s="8"/>
      <c r="E31" s="8"/>
      <c r="F31" s="8"/>
      <c r="G31" s="24"/>
    </row>
    <row r="32" ht="30.0" customHeight="1">
      <c r="A32" s="23" t="s">
        <v>35</v>
      </c>
      <c r="B32" s="8"/>
      <c r="C32" s="8"/>
      <c r="D32" s="8"/>
      <c r="E32" s="8"/>
      <c r="F32" s="8"/>
      <c r="G32" s="24"/>
    </row>
    <row r="33" ht="30.0" customHeight="1">
      <c r="A33" s="28" t="s">
        <v>36</v>
      </c>
      <c r="B33" s="8"/>
      <c r="C33" s="8"/>
      <c r="D33" s="8"/>
      <c r="E33" s="8"/>
      <c r="F33" s="8"/>
      <c r="G33" s="24"/>
    </row>
    <row r="34" ht="30.0" customHeight="1">
      <c r="A34" s="29" t="s">
        <v>37</v>
      </c>
      <c r="B34" s="8"/>
      <c r="C34" s="8"/>
      <c r="D34" s="8"/>
      <c r="E34" s="8"/>
      <c r="F34" s="8"/>
      <c r="G34" s="24"/>
    </row>
    <row r="35" ht="30.0" customHeight="1">
      <c r="A35" s="28" t="s">
        <v>38</v>
      </c>
      <c r="B35" s="8"/>
      <c r="C35" s="8"/>
      <c r="D35" s="8"/>
      <c r="E35" s="8"/>
      <c r="F35" s="8"/>
      <c r="G35" s="24"/>
    </row>
    <row r="36" ht="30.0" customHeight="1">
      <c r="A36" s="29" t="s">
        <v>39</v>
      </c>
      <c r="B36" s="8"/>
      <c r="C36" s="8"/>
      <c r="D36" s="8"/>
      <c r="E36" s="8"/>
      <c r="F36" s="8"/>
      <c r="G36" s="24"/>
    </row>
    <row r="37" ht="30.0" customHeight="1">
      <c r="A37" s="28" t="s">
        <v>40</v>
      </c>
      <c r="B37" s="8"/>
      <c r="C37" s="8"/>
      <c r="D37" s="8"/>
      <c r="E37" s="8"/>
      <c r="F37" s="8"/>
      <c r="G37" s="24"/>
    </row>
    <row r="38" ht="30.0" customHeight="1">
      <c r="A38" s="29" t="s">
        <v>41</v>
      </c>
      <c r="B38" s="8"/>
      <c r="C38" s="8"/>
      <c r="D38" s="8"/>
      <c r="E38" s="8"/>
      <c r="F38" s="8"/>
      <c r="G38" s="24"/>
    </row>
    <row r="39" ht="30.0" customHeight="1">
      <c r="A39" s="28" t="s">
        <v>42</v>
      </c>
      <c r="B39" s="8"/>
      <c r="C39" s="8"/>
      <c r="D39" s="8"/>
      <c r="E39" s="8"/>
      <c r="F39" s="8"/>
      <c r="G39" s="24"/>
    </row>
    <row r="40" ht="30.0" customHeight="1">
      <c r="A40" s="29" t="s">
        <v>43</v>
      </c>
      <c r="B40" s="8"/>
      <c r="C40" s="8"/>
      <c r="D40" s="8"/>
      <c r="E40" s="8"/>
      <c r="F40" s="8"/>
      <c r="G40" s="24"/>
    </row>
    <row r="41" ht="30.0" customHeight="1">
      <c r="A41" s="28" t="s">
        <v>44</v>
      </c>
      <c r="B41" s="8"/>
      <c r="C41" s="8"/>
      <c r="D41" s="8"/>
      <c r="E41" s="8"/>
      <c r="F41" s="8"/>
      <c r="G41" s="24"/>
    </row>
    <row r="42" ht="30.0" customHeight="1">
      <c r="A42" s="29" t="s">
        <v>45</v>
      </c>
      <c r="B42" s="8"/>
      <c r="C42" s="8"/>
      <c r="D42" s="8"/>
      <c r="E42" s="8"/>
      <c r="F42" s="8"/>
      <c r="G42" s="24"/>
    </row>
    <row r="43" ht="30.0" customHeight="1">
      <c r="A43" s="28" t="s">
        <v>46</v>
      </c>
      <c r="B43" s="8"/>
      <c r="C43" s="8"/>
      <c r="D43" s="8"/>
      <c r="E43" s="8"/>
      <c r="F43" s="8"/>
      <c r="G43" s="24"/>
    </row>
    <row r="44" ht="30.0" customHeight="1">
      <c r="A44" s="29" t="s">
        <v>47</v>
      </c>
      <c r="B44" s="8"/>
      <c r="C44" s="8"/>
      <c r="D44" s="8"/>
      <c r="E44" s="8"/>
      <c r="F44" s="8"/>
      <c r="G44" s="24"/>
    </row>
    <row r="45" ht="30.0" customHeight="1">
      <c r="A45" s="28" t="s">
        <v>48</v>
      </c>
      <c r="B45" s="8"/>
      <c r="C45" s="8"/>
      <c r="D45" s="8"/>
      <c r="E45" s="8"/>
      <c r="F45" s="8"/>
      <c r="G45" s="24"/>
    </row>
    <row r="46" ht="30.0" customHeight="1">
      <c r="A46" s="29" t="s">
        <v>49</v>
      </c>
      <c r="B46" s="8"/>
      <c r="C46" s="8"/>
      <c r="D46" s="8"/>
      <c r="E46" s="8"/>
      <c r="F46" s="8"/>
      <c r="G46" s="24"/>
    </row>
    <row r="47" ht="30.0" customHeight="1">
      <c r="A47" s="28" t="s">
        <v>50</v>
      </c>
      <c r="B47" s="8"/>
      <c r="C47" s="8"/>
      <c r="D47" s="8"/>
      <c r="E47" s="8"/>
      <c r="F47" s="8"/>
      <c r="G47" s="24"/>
    </row>
    <row r="48" ht="30.0" customHeight="1">
      <c r="A48" s="29" t="s">
        <v>51</v>
      </c>
      <c r="B48" s="8"/>
      <c r="C48" s="8"/>
      <c r="D48" s="8"/>
      <c r="E48" s="8"/>
      <c r="F48" s="8"/>
      <c r="G48" s="24"/>
    </row>
    <row r="49" ht="30.0" customHeight="1">
      <c r="A49" s="28" t="s">
        <v>52</v>
      </c>
      <c r="B49" s="8"/>
      <c r="C49" s="8"/>
      <c r="D49" s="8"/>
      <c r="E49" s="8"/>
      <c r="F49" s="8"/>
      <c r="G49" s="24"/>
    </row>
    <row r="50" ht="30.0" customHeight="1">
      <c r="A50" s="29" t="s">
        <v>53</v>
      </c>
      <c r="B50" s="8"/>
      <c r="C50" s="8"/>
      <c r="D50" s="8"/>
      <c r="E50" s="8"/>
      <c r="F50" s="8"/>
      <c r="G50" s="24"/>
    </row>
    <row r="51" ht="30.0" customHeight="1">
      <c r="A51" s="28" t="s">
        <v>54</v>
      </c>
      <c r="B51" s="8"/>
      <c r="C51" s="8"/>
      <c r="D51" s="8"/>
      <c r="E51" s="8"/>
      <c r="F51" s="8"/>
      <c r="G51" s="24"/>
    </row>
    <row r="52" ht="30.0" customHeight="1">
      <c r="A52" s="29" t="s">
        <v>55</v>
      </c>
      <c r="B52" s="8"/>
      <c r="C52" s="8"/>
      <c r="D52" s="8"/>
      <c r="E52" s="8"/>
      <c r="F52" s="8"/>
      <c r="G52" s="24"/>
    </row>
    <row r="53" ht="30.0" customHeight="1">
      <c r="A53" s="28" t="s">
        <v>56</v>
      </c>
      <c r="B53" s="8"/>
      <c r="C53" s="8"/>
      <c r="D53" s="8"/>
      <c r="E53" s="8"/>
      <c r="F53" s="8"/>
      <c r="G53" s="24"/>
    </row>
    <row r="54" ht="30.0" customHeight="1">
      <c r="A54" s="29" t="s">
        <v>57</v>
      </c>
      <c r="B54" s="8"/>
      <c r="C54" s="8"/>
      <c r="D54" s="8"/>
      <c r="E54" s="8"/>
      <c r="F54" s="8"/>
      <c r="G54" s="24"/>
    </row>
    <row r="55" ht="30.0" customHeight="1">
      <c r="A55" s="28" t="s">
        <v>58</v>
      </c>
      <c r="B55" s="8"/>
      <c r="C55" s="8"/>
      <c r="D55" s="8"/>
      <c r="E55" s="8"/>
      <c r="F55" s="8"/>
      <c r="G55" s="24"/>
    </row>
    <row r="56" ht="30.0" customHeight="1">
      <c r="A56" s="29" t="s">
        <v>59</v>
      </c>
      <c r="B56" s="8"/>
      <c r="C56" s="8"/>
      <c r="D56" s="8"/>
      <c r="E56" s="8"/>
      <c r="F56" s="8"/>
      <c r="G56" s="24"/>
    </row>
    <row r="57" ht="30.0" customHeight="1">
      <c r="A57" s="28" t="s">
        <v>60</v>
      </c>
      <c r="B57" s="8"/>
      <c r="C57" s="8"/>
      <c r="D57" s="8"/>
      <c r="E57" s="8"/>
      <c r="F57" s="8"/>
      <c r="G57" s="24"/>
    </row>
    <row r="58" ht="30.0" customHeight="1">
      <c r="A58" s="29" t="s">
        <v>61</v>
      </c>
      <c r="B58" s="8"/>
      <c r="C58" s="8"/>
      <c r="D58" s="8"/>
      <c r="E58" s="8"/>
      <c r="F58" s="8"/>
      <c r="G58" s="24"/>
    </row>
    <row r="59" ht="30.0" customHeight="1">
      <c r="A59" s="28" t="s">
        <v>62</v>
      </c>
      <c r="B59" s="8"/>
      <c r="C59" s="8"/>
      <c r="D59" s="8"/>
      <c r="E59" s="8"/>
      <c r="F59" s="8"/>
      <c r="G59" s="24"/>
    </row>
    <row r="60" ht="30.0" customHeight="1">
      <c r="A60" s="29" t="s">
        <v>63</v>
      </c>
      <c r="B60" s="8"/>
      <c r="C60" s="8"/>
      <c r="D60" s="8"/>
      <c r="E60" s="8"/>
      <c r="F60" s="8"/>
      <c r="G60" s="24"/>
    </row>
    <row r="61" ht="30.0" customHeight="1">
      <c r="A61" s="28" t="s">
        <v>64</v>
      </c>
      <c r="B61" s="8"/>
      <c r="C61" s="8"/>
      <c r="D61" s="8"/>
      <c r="E61" s="8"/>
      <c r="F61" s="8"/>
      <c r="G61" s="24"/>
    </row>
    <row r="62" ht="30.0" customHeight="1">
      <c r="A62" s="29" t="s">
        <v>65</v>
      </c>
      <c r="B62" s="8"/>
      <c r="C62" s="8"/>
      <c r="D62" s="8"/>
      <c r="E62" s="8"/>
      <c r="F62" s="8"/>
      <c r="G62" s="24"/>
    </row>
    <row r="63" ht="30.0" customHeight="1">
      <c r="A63" s="28" t="s">
        <v>66</v>
      </c>
      <c r="B63" s="8"/>
      <c r="C63" s="8"/>
      <c r="D63" s="8"/>
      <c r="E63" s="8"/>
      <c r="F63" s="8"/>
      <c r="G63" s="24"/>
    </row>
    <row r="64" ht="30.0" customHeight="1">
      <c r="A64" s="29" t="s">
        <v>67</v>
      </c>
      <c r="B64" s="8"/>
      <c r="C64" s="8"/>
      <c r="D64" s="8"/>
      <c r="E64" s="8"/>
      <c r="F64" s="8"/>
      <c r="G64" s="24"/>
    </row>
    <row r="65" ht="30.0" customHeight="1">
      <c r="A65" s="28" t="s">
        <v>68</v>
      </c>
      <c r="B65" s="8"/>
      <c r="C65" s="8"/>
      <c r="D65" s="8"/>
      <c r="E65" s="8"/>
      <c r="F65" s="8"/>
      <c r="G65" s="24"/>
    </row>
    <row r="66" ht="30.0" customHeight="1">
      <c r="A66" s="29" t="s">
        <v>69</v>
      </c>
      <c r="B66" s="8"/>
      <c r="C66" s="8"/>
      <c r="D66" s="8"/>
      <c r="E66" s="8"/>
      <c r="F66" s="8"/>
      <c r="G66" s="24"/>
    </row>
    <row r="67" ht="30.0" customHeight="1">
      <c r="A67" s="28" t="s">
        <v>70</v>
      </c>
      <c r="B67" s="8"/>
      <c r="C67" s="8"/>
      <c r="D67" s="8"/>
      <c r="E67" s="8"/>
      <c r="F67" s="8"/>
      <c r="G67" s="24"/>
    </row>
    <row r="68" ht="30.0" customHeight="1">
      <c r="A68" s="29" t="s">
        <v>71</v>
      </c>
      <c r="B68" s="8"/>
      <c r="C68" s="8"/>
      <c r="D68" s="8"/>
      <c r="E68" s="8"/>
      <c r="F68" s="8"/>
      <c r="G68" s="24"/>
    </row>
    <row r="69" ht="30.0" customHeight="1">
      <c r="A69" s="28" t="s">
        <v>72</v>
      </c>
      <c r="B69" s="8"/>
      <c r="C69" s="8"/>
      <c r="D69" s="8"/>
      <c r="E69" s="8"/>
      <c r="F69" s="8"/>
      <c r="G69" s="24"/>
    </row>
    <row r="70" ht="30.0" customHeight="1">
      <c r="A70" s="29" t="s">
        <v>73</v>
      </c>
      <c r="B70" s="8"/>
      <c r="C70" s="8"/>
      <c r="D70" s="8"/>
      <c r="E70" s="8"/>
      <c r="F70" s="8"/>
      <c r="G70" s="24"/>
    </row>
    <row r="71" ht="30.0" customHeight="1">
      <c r="A71" s="28" t="s">
        <v>74</v>
      </c>
      <c r="B71" s="8"/>
      <c r="C71" s="8"/>
      <c r="D71" s="8"/>
      <c r="E71" s="8"/>
      <c r="F71" s="8"/>
      <c r="G71" s="24"/>
    </row>
    <row r="72" ht="30.0" customHeight="1">
      <c r="A72" s="29" t="s">
        <v>75</v>
      </c>
      <c r="B72" s="8"/>
      <c r="C72" s="8"/>
      <c r="D72" s="8"/>
      <c r="E72" s="8"/>
      <c r="F72" s="8"/>
      <c r="G72" s="24"/>
    </row>
    <row r="73" ht="30.0" customHeight="1">
      <c r="A73" s="28" t="s">
        <v>76</v>
      </c>
      <c r="B73" s="8"/>
      <c r="C73" s="8"/>
      <c r="D73" s="8"/>
      <c r="E73" s="8"/>
      <c r="F73" s="8"/>
      <c r="G73" s="24"/>
    </row>
    <row r="74" ht="30.0" customHeight="1">
      <c r="A74" s="29" t="s">
        <v>77</v>
      </c>
      <c r="B74" s="8"/>
      <c r="C74" s="8"/>
      <c r="D74" s="8"/>
      <c r="E74" s="8"/>
      <c r="F74" s="8"/>
      <c r="G74" s="24"/>
    </row>
    <row r="75" ht="30.0" customHeight="1">
      <c r="A75" s="28" t="s">
        <v>78</v>
      </c>
      <c r="B75" s="8"/>
      <c r="C75" s="8"/>
      <c r="D75" s="8"/>
      <c r="E75" s="8"/>
      <c r="F75" s="8"/>
      <c r="G75" s="24"/>
    </row>
    <row r="76" ht="30.0" customHeight="1">
      <c r="A76" s="29" t="s">
        <v>79</v>
      </c>
      <c r="B76" s="8"/>
      <c r="C76" s="8"/>
      <c r="D76" s="8"/>
      <c r="E76" s="8"/>
      <c r="F76" s="8"/>
      <c r="G76" s="24"/>
    </row>
    <row r="77" ht="30.0" customHeight="1">
      <c r="A77" s="28" t="s">
        <v>80</v>
      </c>
      <c r="B77" s="8"/>
      <c r="C77" s="8"/>
      <c r="D77" s="8"/>
      <c r="E77" s="8"/>
      <c r="F77" s="8"/>
      <c r="G77" s="24"/>
    </row>
    <row r="78" ht="30.0" customHeight="1">
      <c r="A78" s="29" t="s">
        <v>81</v>
      </c>
      <c r="B78" s="8"/>
      <c r="C78" s="8"/>
      <c r="D78" s="8"/>
      <c r="E78" s="8"/>
      <c r="F78" s="8"/>
      <c r="G78" s="24"/>
    </row>
    <row r="79" ht="30.0" customHeight="1">
      <c r="A79" s="28" t="s">
        <v>82</v>
      </c>
      <c r="B79" s="8"/>
      <c r="C79" s="8"/>
      <c r="D79" s="8"/>
      <c r="E79" s="8"/>
      <c r="F79" s="8"/>
      <c r="G79" s="24"/>
    </row>
    <row r="80" ht="30.0" customHeight="1">
      <c r="A80" s="29" t="s">
        <v>83</v>
      </c>
      <c r="B80" s="8"/>
      <c r="C80" s="8"/>
      <c r="D80" s="8"/>
      <c r="E80" s="8"/>
      <c r="F80" s="8"/>
      <c r="G80" s="24"/>
    </row>
    <row r="81" ht="30.0" customHeight="1">
      <c r="A81" s="28" t="s">
        <v>84</v>
      </c>
      <c r="B81" s="8"/>
      <c r="C81" s="8"/>
      <c r="D81" s="8"/>
      <c r="E81" s="8"/>
      <c r="F81" s="8"/>
      <c r="G81" s="24"/>
    </row>
    <row r="82" ht="30.0" customHeight="1">
      <c r="A82" s="29" t="s">
        <v>85</v>
      </c>
      <c r="B82" s="8"/>
      <c r="C82" s="8"/>
      <c r="D82" s="8"/>
      <c r="E82" s="8"/>
      <c r="F82" s="8"/>
      <c r="G82" s="24"/>
    </row>
    <row r="83" ht="30.0" customHeight="1">
      <c r="A83" s="28" t="s">
        <v>86</v>
      </c>
      <c r="B83" s="8"/>
      <c r="C83" s="8"/>
      <c r="D83" s="8"/>
      <c r="E83" s="8"/>
      <c r="F83" s="8"/>
      <c r="G83" s="24"/>
    </row>
    <row r="84" ht="30.0" customHeight="1">
      <c r="A84" s="29" t="s">
        <v>87</v>
      </c>
      <c r="B84" s="8"/>
      <c r="C84" s="8"/>
      <c r="D84" s="8"/>
      <c r="E84" s="8"/>
      <c r="F84" s="8"/>
      <c r="G84" s="24"/>
    </row>
    <row r="85" ht="30.0" customHeight="1">
      <c r="A85" s="28" t="s">
        <v>88</v>
      </c>
      <c r="B85" s="8"/>
      <c r="C85" s="8"/>
      <c r="D85" s="8"/>
      <c r="E85" s="8"/>
      <c r="F85" s="8"/>
      <c r="G85" s="24"/>
    </row>
    <row r="86" ht="30.0" customHeight="1">
      <c r="A86" s="29" t="s">
        <v>89</v>
      </c>
      <c r="B86" s="8"/>
      <c r="C86" s="8"/>
      <c r="D86" s="8"/>
      <c r="E86" s="8"/>
      <c r="F86" s="8"/>
      <c r="G86" s="24"/>
    </row>
    <row r="87" ht="30.0" customHeight="1">
      <c r="A87" s="28" t="s">
        <v>90</v>
      </c>
      <c r="B87" s="8"/>
      <c r="C87" s="8"/>
      <c r="D87" s="8"/>
      <c r="E87" s="8"/>
      <c r="F87" s="8"/>
      <c r="G87" s="24"/>
    </row>
    <row r="88" ht="30.0" customHeight="1">
      <c r="A88" s="29" t="s">
        <v>91</v>
      </c>
      <c r="B88" s="8"/>
      <c r="C88" s="8"/>
      <c r="D88" s="8"/>
      <c r="E88" s="8"/>
      <c r="F88" s="8"/>
      <c r="G88" s="24"/>
    </row>
    <row r="89" ht="30.0" customHeight="1">
      <c r="A89" s="28" t="s">
        <v>92</v>
      </c>
      <c r="B89" s="8"/>
      <c r="C89" s="8"/>
      <c r="D89" s="8"/>
      <c r="E89" s="8"/>
      <c r="F89" s="8"/>
      <c r="G89" s="24"/>
    </row>
    <row r="90" ht="30.0" customHeight="1">
      <c r="A90" s="29" t="s">
        <v>93</v>
      </c>
      <c r="B90" s="8"/>
      <c r="C90" s="8"/>
      <c r="D90" s="8"/>
      <c r="E90" s="8"/>
      <c r="F90" s="8"/>
      <c r="G90" s="24"/>
    </row>
    <row r="91" ht="30.0" customHeight="1">
      <c r="A91" s="28" t="s">
        <v>94</v>
      </c>
      <c r="B91" s="8"/>
      <c r="C91" s="8"/>
      <c r="D91" s="8"/>
      <c r="E91" s="8"/>
      <c r="F91" s="8"/>
      <c r="G91" s="24"/>
    </row>
    <row r="92" ht="30.0" customHeight="1">
      <c r="A92" s="29" t="s">
        <v>95</v>
      </c>
      <c r="B92" s="8"/>
      <c r="C92" s="8"/>
      <c r="D92" s="8"/>
      <c r="E92" s="8"/>
      <c r="F92" s="8"/>
      <c r="G92" s="24"/>
    </row>
    <row r="93" ht="30.0" customHeight="1">
      <c r="A93" s="28" t="s">
        <v>96</v>
      </c>
      <c r="B93" s="8"/>
      <c r="C93" s="8"/>
      <c r="D93" s="8"/>
      <c r="E93" s="8"/>
      <c r="F93" s="8"/>
      <c r="G93" s="24"/>
    </row>
    <row r="94" ht="30.0" customHeight="1">
      <c r="A94" s="29" t="s">
        <v>97</v>
      </c>
      <c r="B94" s="8"/>
      <c r="C94" s="8"/>
      <c r="D94" s="8"/>
      <c r="E94" s="8"/>
      <c r="F94" s="8"/>
      <c r="G94" s="24"/>
    </row>
    <row r="95" ht="30.0" customHeight="1">
      <c r="A95" s="28" t="s">
        <v>98</v>
      </c>
      <c r="B95" s="8"/>
      <c r="C95" s="8"/>
      <c r="D95" s="8"/>
      <c r="E95" s="8"/>
      <c r="F95" s="8"/>
      <c r="G95" s="24"/>
    </row>
    <row r="96" ht="30.0" customHeight="1">
      <c r="A96" s="29" t="s">
        <v>99</v>
      </c>
      <c r="B96" s="8"/>
      <c r="C96" s="8"/>
      <c r="D96" s="8"/>
      <c r="E96" s="8"/>
      <c r="F96" s="8"/>
      <c r="G96" s="24"/>
    </row>
    <row r="97" ht="30.0" customHeight="1">
      <c r="A97" s="28" t="s">
        <v>100</v>
      </c>
      <c r="B97" s="8"/>
      <c r="C97" s="8"/>
      <c r="D97" s="8"/>
      <c r="E97" s="8"/>
      <c r="F97" s="8"/>
      <c r="G97" s="24"/>
    </row>
    <row r="98" ht="30.0" customHeight="1">
      <c r="A98" s="29" t="s">
        <v>101</v>
      </c>
      <c r="B98" s="8"/>
      <c r="C98" s="8"/>
      <c r="D98" s="8"/>
      <c r="E98" s="8"/>
      <c r="F98" s="8"/>
      <c r="G98" s="24"/>
    </row>
    <row r="99" ht="30.0" customHeight="1">
      <c r="A99" s="28" t="s">
        <v>102</v>
      </c>
      <c r="B99" s="8"/>
      <c r="C99" s="8"/>
      <c r="D99" s="8"/>
      <c r="E99" s="8"/>
      <c r="F99" s="8"/>
      <c r="G99" s="24"/>
    </row>
    <row r="100" ht="30.0" customHeight="1">
      <c r="A100" s="29" t="s">
        <v>103</v>
      </c>
      <c r="B100" s="8"/>
      <c r="C100" s="8"/>
      <c r="D100" s="8"/>
      <c r="E100" s="8"/>
      <c r="F100" s="8"/>
      <c r="G100" s="24"/>
    </row>
    <row r="101" ht="30.0" customHeight="1">
      <c r="A101" s="28" t="s">
        <v>104</v>
      </c>
      <c r="B101" s="8"/>
      <c r="C101" s="8"/>
      <c r="D101" s="8"/>
      <c r="E101" s="8"/>
      <c r="F101" s="8"/>
      <c r="G101" s="24"/>
    </row>
    <row r="102" ht="30.0" customHeight="1">
      <c r="A102" s="29" t="s">
        <v>105</v>
      </c>
      <c r="B102" s="8"/>
      <c r="C102" s="8"/>
      <c r="D102" s="8"/>
      <c r="E102" s="8"/>
      <c r="F102" s="8"/>
      <c r="G102" s="24"/>
    </row>
    <row r="103" ht="30.0" customHeight="1">
      <c r="A103" s="28" t="s">
        <v>106</v>
      </c>
      <c r="B103" s="8"/>
      <c r="C103" s="8"/>
      <c r="D103" s="8"/>
      <c r="E103" s="8"/>
      <c r="F103" s="8"/>
      <c r="G103" s="24"/>
    </row>
    <row r="105">
      <c r="A105" s="30" t="s">
        <v>107</v>
      </c>
    </row>
  </sheetData>
  <mergeCells count="104">
    <mergeCell ref="A52:F52"/>
    <mergeCell ref="A53:F53"/>
    <mergeCell ref="A54:F54"/>
    <mergeCell ref="A55:F55"/>
    <mergeCell ref="A56:F56"/>
    <mergeCell ref="A57:F57"/>
    <mergeCell ref="A58:F58"/>
    <mergeCell ref="A59:F59"/>
    <mergeCell ref="A60:F60"/>
    <mergeCell ref="A61:F61"/>
    <mergeCell ref="A62:F62"/>
    <mergeCell ref="A63:F63"/>
    <mergeCell ref="A64:F64"/>
    <mergeCell ref="A65:F65"/>
    <mergeCell ref="A66:F66"/>
    <mergeCell ref="A67:F67"/>
    <mergeCell ref="A68:F68"/>
    <mergeCell ref="A69:F69"/>
    <mergeCell ref="A70:F70"/>
    <mergeCell ref="A71:F71"/>
    <mergeCell ref="A72:F72"/>
    <mergeCell ref="A73:F73"/>
    <mergeCell ref="A74:F74"/>
    <mergeCell ref="A75:F75"/>
    <mergeCell ref="A76:F76"/>
    <mergeCell ref="A77:F77"/>
    <mergeCell ref="A78:F78"/>
    <mergeCell ref="A79:F79"/>
    <mergeCell ref="A80:F80"/>
    <mergeCell ref="A81:F81"/>
    <mergeCell ref="A82:F82"/>
    <mergeCell ref="A83:F83"/>
    <mergeCell ref="A84:F84"/>
    <mergeCell ref="A85:F85"/>
    <mergeCell ref="A86:F86"/>
    <mergeCell ref="A87:F87"/>
    <mergeCell ref="A88:F88"/>
    <mergeCell ref="A89:F89"/>
    <mergeCell ref="A90:F90"/>
    <mergeCell ref="A91:F91"/>
    <mergeCell ref="A92:F92"/>
    <mergeCell ref="A93:F93"/>
    <mergeCell ref="A101:F101"/>
    <mergeCell ref="A102:F102"/>
    <mergeCell ref="A103:F103"/>
    <mergeCell ref="A104:F104"/>
    <mergeCell ref="A105:I105"/>
    <mergeCell ref="A106:F106"/>
    <mergeCell ref="A94:F94"/>
    <mergeCell ref="A95:F95"/>
    <mergeCell ref="A96:F96"/>
    <mergeCell ref="A97:F97"/>
    <mergeCell ref="A98:F98"/>
    <mergeCell ref="A99:F99"/>
    <mergeCell ref="A100:F100"/>
    <mergeCell ref="A1:H1"/>
    <mergeCell ref="A2:H2"/>
    <mergeCell ref="A4:D4"/>
    <mergeCell ref="E4:H4"/>
    <mergeCell ref="A5:D5"/>
    <mergeCell ref="E5:H5"/>
    <mergeCell ref="A7:G7"/>
    <mergeCell ref="B8:C8"/>
    <mergeCell ref="E8:G8"/>
    <mergeCell ref="A10:E10"/>
    <mergeCell ref="A13:F13"/>
    <mergeCell ref="A14:F14"/>
    <mergeCell ref="A15:F15"/>
    <mergeCell ref="A16:F16"/>
    <mergeCell ref="A17:F17"/>
    <mergeCell ref="A18:F18"/>
    <mergeCell ref="A19:F19"/>
    <mergeCell ref="A20:F20"/>
    <mergeCell ref="A21:F21"/>
    <mergeCell ref="A22:F22"/>
    <mergeCell ref="A23:F23"/>
    <mergeCell ref="A24:F24"/>
    <mergeCell ref="A25:F25"/>
    <mergeCell ref="A26:F26"/>
    <mergeCell ref="A27:F27"/>
    <mergeCell ref="A28:F28"/>
    <mergeCell ref="A29:F29"/>
    <mergeCell ref="A30:F30"/>
    <mergeCell ref="A31:F31"/>
    <mergeCell ref="A32:F32"/>
    <mergeCell ref="A33:F33"/>
    <mergeCell ref="A34:F34"/>
    <mergeCell ref="A35:F35"/>
    <mergeCell ref="A36:F36"/>
    <mergeCell ref="A37:F37"/>
    <mergeCell ref="A38:F38"/>
    <mergeCell ref="A39:F39"/>
    <mergeCell ref="A40:F40"/>
    <mergeCell ref="A41:F41"/>
    <mergeCell ref="A42:F42"/>
    <mergeCell ref="A43:F43"/>
    <mergeCell ref="A44:F44"/>
    <mergeCell ref="A45:F45"/>
    <mergeCell ref="A46:F46"/>
    <mergeCell ref="A47:F47"/>
    <mergeCell ref="A48:F48"/>
    <mergeCell ref="A49:F49"/>
    <mergeCell ref="A50:F50"/>
    <mergeCell ref="A51:F5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7" max="8" width="55.38"/>
  </cols>
  <sheetData>
    <row r="1" ht="50.25" customHeight="1">
      <c r="A1" s="31" t="s">
        <v>108</v>
      </c>
    </row>
    <row r="2">
      <c r="A2" s="32" t="s">
        <v>109</v>
      </c>
      <c r="B2" s="8"/>
      <c r="C2" s="8"/>
      <c r="D2" s="8"/>
      <c r="E2" s="8"/>
      <c r="F2" s="9"/>
    </row>
    <row r="3">
      <c r="A3" s="33"/>
    </row>
    <row r="4" ht="28.5" customHeight="1">
      <c r="A4" s="34" t="s">
        <v>110</v>
      </c>
      <c r="B4" s="2"/>
      <c r="C4" s="35" t="s">
        <v>111</v>
      </c>
      <c r="D4" s="36"/>
    </row>
    <row r="5" ht="30.0" customHeight="1">
      <c r="A5" s="37" t="s">
        <v>112</v>
      </c>
      <c r="C5" s="38">
        <f>sum(Assessment!G18,Assessment!G24, Assessment!G30,Assessment!G37, Assessment!G42, Assessment!G49, Assessment!G55, Assessment!G61, Assessment!G67, Assessment!G73, Assessment!G79, Assessment!G85, Assessment!G91, Assessment!G97, Assessment!G103)</f>
        <v>0</v>
      </c>
    </row>
    <row r="6" ht="30.0" customHeight="1">
      <c r="A6" s="39" t="s">
        <v>113</v>
      </c>
      <c r="C6" s="40">
        <f>sum(Assessment!G15,Assessment!G22, Assessment!G27, Assessment!G32, Assessment!G38, Assessment!G44,Assessment!G50, Assessment!G56, Assessment!G62, Assessment!G69, Assessment!G74, Assessment!G80, Assessment!G86, Assessment!G92, Assessment!G98)</f>
        <v>0</v>
      </c>
    </row>
    <row r="7" ht="30.0" customHeight="1">
      <c r="A7" s="37" t="s">
        <v>114</v>
      </c>
      <c r="C7" s="38">
        <f>sum(Assessment!G19,Assessment!G25, Assessment!G31, Assessment!G36, Assessment!G43, Assessment!G48,Assessment!G54, Assessment!G60, Assessment!G66, Assessment!G72, Assessment!G78,Assessment!G84, Assessment!G90,Assessment!G96,Assessment!G102, )</f>
        <v>0</v>
      </c>
    </row>
    <row r="8" ht="30.0" customHeight="1">
      <c r="A8" s="39" t="s">
        <v>115</v>
      </c>
      <c r="C8" s="40">
        <f>sum(Assessment!G17, Assessment!G20, Assessment!G28, Assessment!G34, Assessment!G40, Assessment!G46, Assessment!G52, Assessment!G58, Assessment!G64, Assessment!G70, Assessment!G76,Assessment!G82,Assessment!G88, Assessment!G94, Assessment!G100 )</f>
        <v>0</v>
      </c>
    </row>
    <row r="9" ht="30.0" customHeight="1">
      <c r="A9" s="37" t="s">
        <v>116</v>
      </c>
      <c r="C9" s="38">
        <f>sum(Assessment!G14, Assessment!G21,Assessment!G26,Assessment!G33, Assessment!G39, Assessment!G45, Assessment!G51, Assessment!G57, Assessment!G63, Assessment!G69, Assessment!G75, Assessment!G81, Assessment!G87, Assessment!G93, Assessment!G99,)</f>
        <v>0</v>
      </c>
    </row>
    <row r="10" ht="30.0" customHeight="1">
      <c r="A10" s="41" t="s">
        <v>117</v>
      </c>
      <c r="B10" s="5"/>
      <c r="C10" s="42">
        <f>sum(Assessment!G16,Assessment!G23, Assessment!G29,Assessment!G35, Assessment!G41, Assessment!G47, Assessment!G53, Assessment!G59, Assessment!G65, Assessment!G71, Assessment!G77,Assessment!G83,Assessment!G89, Assessment!G95, Assessment!G101 )</f>
        <v>0</v>
      </c>
    </row>
    <row r="12" ht="36.75" customHeight="1">
      <c r="A12" s="31" t="s">
        <v>118</v>
      </c>
      <c r="H12" s="43" t="s">
        <v>119</v>
      </c>
    </row>
    <row r="13" ht="105.0" customHeight="1">
      <c r="A13" s="7" t="s">
        <v>120</v>
      </c>
      <c r="B13" s="8"/>
      <c r="C13" s="44" t="str">
        <f t="array" ref="C13">INDEX(SORT({A5:A10, C5:C10}, 2, FALSE), 1, 1)</f>
        <v>Security</v>
      </c>
      <c r="D13" s="8"/>
      <c r="E13" s="45" t="str">
        <f>IF(C13="Security", "Your responses suggest that protection from loss and stability may be central to how you navigate decisions and relationships. People with this as a primary driver often find themselves naturally thinking through potential risks, creating backup plans, an"&amp;"d seeking predictability in key areas of life. You might notice yourself asking 'what could go wrong?' before moving forward, and you may feel most at ease when you have contingency plans in place. This orientation can show up as a desire for financial re"&amp;"serves, clear procedures, or advance planning before major transitions.", IF(C13="Acceptance", "Your results point to belonging and inclusion as potentially significant forces in your life. People with acceptance as a primary driver often find themselves attuned to group dynamics, sensitive to whether they're 'in the loop,' and motivated by being pa"&amp;"rt of the inner circle. You might notice yourself thinking about social hierarchies, wondering if you were included in important conversations, or feeling the weight of exclusion more acutely than others around you. This can manifest as a strong preferenc"&amp;"e for consensus, attentiveness to group harmony, and a desire to ensure others feel welcomed and included.
", IF(C13="Love", "Your assessment suggests that deep personal connection and being genuinely cared about may be central to who you are. People with love as a primary driver often find themselves invested in one-on-one relationships, attuned to emotional distance in meaning"&amp;"ful connections, and motivated by being personally understood and cherished. You might notice yourself worried when you sense distance from someone you care about, inclined to invest extra effort in relationships, or feeling hurt more acutely when relatio"&amp;"nships seem emotionally strained. This can show up as a tendency to prioritize relational harmony, to give generously in personal connections, and to be deeply affected by how loved ones perceive you.", IF(C13="Value", "Your results indicate that competence and being recognized for your skills may be a powerful motivator for you. People with value as a primary driver often find themselves thinking about whether they're measuring up, conscious of their track record, and m"&amp;"otivated by being recognized as skilled and useful. You might notice yourself defending your qualifications when questioned, feeling the sting of criticism more sharply, or finding confidence when you're excelling at something. This can show up as a tende"&amp;"ncy to over-prepare, to need external recognition for your contributions, or to feel anxious when your abilities are questioned.", IF(C13="Enjoyment", "Your assessment suggests that fun, variety, and engagement may be central to your well-being. People with enjoyment as a primary driver often find themselves restless in boring or monotonous situations, drawn to novelty and creativity, and energized by be"&amp;"auty and delight. You might notice yourself feeling drained by repetitive tasks, looking for more creative ways to approach work, or struggling to engage when things feel gray or joyless. This can show up as a need for variety, difficulty with routine, an"&amp;"d a sensitivity to environments that lack beauty or fun.", IF(C13="Significance", "Your results point to impact and lasting difference as potentially powerful forces in your life. People with significance as a primary driver often find themselves thinking about legacy, motivated by work that affects many people, and drawn to projects th"&amp;"at demonstrate capability or create change. You might notice yourself asking whether your efforts matter, feeling energized by visible results, or losing motivation when work feels disconnected from a larger purpose. This can show up as ambition, leadersh"&amp;"ip inclination, attention to how you'll be remembered, or difficulty with tasks that seem meaningless.
", IF(C13="Word7", "Explanation for Word7", "")))))))
</f>
        <v>Your responses suggest that protection from loss and stability may be central to how you navigate decisions and relationships. People with this as a primary driver often find themselves naturally thinking through potential risks, creating backup plans, and seeking predictability in key areas of life. You might notice yourself asking 'what could go wrong?' before moving forward, and you may feel most at ease when you have contingency plans in place. This orientation can show up as a desire for financial reserves, clear procedures, or advance planning before major transitions.</v>
      </c>
      <c r="F13" s="8"/>
      <c r="G13" s="9"/>
      <c r="H13" s="46" t="str">
        <f t="shared" ref="H13:H15" si="1">IF(C13="Security", "https://ryancbailey.com/security-when-your-heart-craves-safety-above-all-else-a-deep-dive-into-your-primary-salves-driver/", IF(C13="Acceptance", "https://ryancbailey.com/acceptance-when-your-heart-craves-belonging-above-all-else-a-deep-dive-into-your-primary-salves-driver/", IF(C13="Love", "https://ryancbailey.com/love-when-your-heart-craves-deep-connection-above-all-else-a-deep-dive-into-your-primary-salves-driver/", IF(C13="Value", "https://ryancbailey.com/value-when-your-heart-craves-worth-above-all-else-a-deep-dive-into-your-primary-salves-driver/", IF(C13="Enjoyment", "https://ryancbailey.com/enjoyment-when-your-heart-craves-delight-above-all-else-a-deep-dive-into-your-primary-salves-driver/", IF(C13="https://ryancbailey.com/significance-when-your-heart-craves-impact-above-all-else-a-deep-dive-into-your-primary-salves-driver/", IF(C13="Word7", "Explanation for Word7", "")))))))</f>
        <v>https://ryancbailey.com/security-when-your-heart-craves-safety-above-all-else-a-deep-dive-into-your-primary-salves-driver/</v>
      </c>
    </row>
    <row r="14" ht="105.0" customHeight="1">
      <c r="A14" s="47" t="s">
        <v>121</v>
      </c>
      <c r="B14" s="8"/>
      <c r="C14" s="44" t="str">
        <f t="array" ref="C14">INDEX(SORT({A5:A10, C5:C10}, 2, FALSE), 2, 1)</f>
        <v>Acceptance</v>
      </c>
      <c r="D14" s="8"/>
      <c r="E14" s="45" t="str">
        <f>IF(C14="Security", "Security appears to be an important consideration alongside your other drivers, though perhaps not your most dominant force. You may find that in certain contexts—particularly during times of change or uncertainty—concerns about stability and protection b"&amp;"ecome more prominent in your decision-making. Some people in this pattern notice they're more risk-conscious in some areas of life while more flexible in others, depending on what feels most vulnerable to them at any given time.", IF(C14="Acceptance", "Acceptance may play a meaningful role in your motivations alongside other drivers. You likely experience some sensitivity to exclusion or being left out, particularly in contexts that matter to you, but it may not be your primary concern. People with this"&amp;" pattern sometimes notice that their need for inclusion intensifies in specific settings—perhaps at work, in family systems, or in volunteer communities—while in other areas of life they feel more independent.", IF(C14="Love", "Love appears to be a significant motivator in your life, but you may find that other drivers take priority depending on the situation. You likely value meaningful personal connections and may be sensitive to relational distance, particularly with people w"&amp;"ho matter to you. Many people with this pattern experience love as important but not all-consuming—they can function well across various types of relationships and settings while still prioritizing depth where it's meaningful to them.
", IF(C14="Value", " Competence and being respected for your skills are likely things you value highly, alongside your other drivers. You likely experience some sensitivity when your abilities are questioned, and you probably appreciate recognition for what you do well. Many"&amp;" people with this pattern care about performing well without it becoming the central organizing principle of their lives—they want to be skilled and competent, but other factors also significantly shape their choices and well-being.
", IF(C14="Enjoyment", "Enjoyment appears to be an important part of your motivational landscape, though perhaps not your single strongest driver. You likely appreciate variety, beauty, and fun, and you may feel some restlessness when life becomes too routine. Many people with t"&amp;"his pattern enjoy creative approaches to work and relationships while still being able to engage with necessary but less exciting tasks when the bigger picture feels meaningful.
", IF(C14="Significance", "Making a difference and creating impact appear to be important to you, alongside your other core drivers. You likely prefer work and relationships that connect to a larger purpose and have some visibility, and you may feel some restlessness when your effo"&amp;"rts seem disconnected from meaningful outcomes. Many people with this pattern seek significance without it becoming their sole organizing principle—they want their lives to matter, but they balance that with other important needs and values.
", IF(C14="Word7", "Explanation for Word7", "")))))))
</f>
        <v>Acceptance may play a meaningful role in your motivations alongside other drivers. You likely experience some sensitivity to exclusion or being left out, particularly in contexts that matter to you, but it may not be your primary concern. People with this pattern sometimes notice that their need for inclusion intensifies in specific settings—perhaps at work, in family systems, or in volunteer communities—while in other areas of life they feel more independent.</v>
      </c>
      <c r="F14" s="8"/>
      <c r="G14" s="9"/>
      <c r="H14" s="46" t="str">
        <f t="shared" si="1"/>
        <v>https://ryancbailey.com/acceptance-when-your-heart-craves-belonging-above-all-else-a-deep-dive-into-your-primary-salves-driver/</v>
      </c>
    </row>
    <row r="15" ht="105.0" customHeight="1">
      <c r="A15" s="47" t="s">
        <v>122</v>
      </c>
      <c r="B15" s="8"/>
      <c r="C15" s="44" t="str">
        <f t="array" ref="C15">INDEX(SORT({A5:A10, C5:C10}, 2, FALSE), 3, 1)</f>
        <v>Love</v>
      </c>
      <c r="D15" s="8"/>
      <c r="E15" s="45" t="str">
        <f>IF(C15="Security", "While security may not be your strongest motivator, it's still part of your makeup. You might occasionally notice concerns about stability or protection surface, particularly during stressful seasons or when facing significant unknowns. Many people with t"&amp;"his pattern can cope better with less certainty than security-primary individuals, though specific contexts—such as financial matters or major life transitions—may bring these concerns more into focus.", IF(C15="Acceptance", "While acceptance doesn't appear to be your strongest driver, you still may value being included and part of the group. Some people with this pattern find they're generally comfortable in or out of the social sphere, though there may be particular communit"&amp;"ies or relationships where belonging feels more important to them. You may be more likely than acceptance-primary individuals to be comfortable with standing apart or operating independently.", IF(C15="Love", "While deep personal connection may not be your primary motivator, you still likely value meaningful relationships and may experience hurt when important relationships feel distant. People with this pattern often seem more comfortable with a range of relat"&amp;"ional intensities and may be less likely to interpret relationship dynamics as personally threatening compared to those for whom love is a stronger driver.
", IF(C15="Value", "While being seen as competent may not be your strongest driver, you still likely care about doing things well and may be affected when your skills are questioned. People with this pattern often seem more able than value-primary individuals to accept imper"&amp;"fection or criticism without it shaking their sense of self. You may take feedback in stride while still maintaining some investment in performing well.
", IF(C15="Enjoyment", "While seeking fun and variety may not be your primary concern, you still likely appreciate beauty and delight when you encounter them. People with this pattern often seem more comfortable than enjoyment-primary individuals with routine and necessary work,"&amp;" though there may be specific contexts where you particularly value engagement and fun. You might find that you're satisfied with a baseline of variety without needing constant stimulation or novelty.", IF(C15="Significance", "While creating lasting impact may not be your strongest motivator, you still likely care that your efforts mean something. People with this pattern often seem more content than significance-primary individuals with smaller, quieter contributions, though y"&amp;"ou may still prefer that your work connects to purposes you believe in. You might find satisfaction in efforts that don't make headlines but feel meaningful in their own sphere.", IF(C15="Word7", "Explanation for Word7", "")))))))
</f>
        <v>While deep personal connection may not be your primary motivator, you still likely value meaningful relationships and may experience hurt when important relationships feel distant. People with this pattern often seem more comfortable with a range of relational intensities and may be less likely to interpret relationship dynamics as personally threatening compared to those for whom love is a stronger driver.
</v>
      </c>
      <c r="F15" s="8"/>
      <c r="G15" s="9"/>
      <c r="H15" s="46" t="str">
        <f t="shared" si="1"/>
        <v>https://ryancbailey.com/love-when-your-heart-craves-deep-connection-above-all-else-a-deep-dive-into-your-primary-salves-driver/</v>
      </c>
    </row>
  </sheetData>
  <mergeCells count="19">
    <mergeCell ref="A1:F1"/>
    <mergeCell ref="A2:F2"/>
    <mergeCell ref="A4:B4"/>
    <mergeCell ref="A5:B5"/>
    <mergeCell ref="A6:B6"/>
    <mergeCell ref="A7:B7"/>
    <mergeCell ref="A8:B8"/>
    <mergeCell ref="C14:D14"/>
    <mergeCell ref="E14:G14"/>
    <mergeCell ref="A15:B15"/>
    <mergeCell ref="C15:D15"/>
    <mergeCell ref="E15:G15"/>
    <mergeCell ref="A9:B9"/>
    <mergeCell ref="A10:B10"/>
    <mergeCell ref="A12:G12"/>
    <mergeCell ref="A13:B13"/>
    <mergeCell ref="C13:D13"/>
    <mergeCell ref="E13:G13"/>
    <mergeCell ref="A14:B14"/>
  </mergeCells>
  <hyperlinks>
    <hyperlink r:id="rId1" ref="A2"/>
  </hyperlinks>
  <drawing r:id="rId2"/>
</worksheet>
</file>